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9420" windowHeight="11020"/>
  </bookViews>
  <sheets>
    <sheet name="{9d7b15b9-5d0e-ea11-a811-000d3a" sheetId="1" r:id="rId1"/>
  </sheets>
  <externalReferences>
    <externalReference r:id="rId2"/>
  </externalReferences>
  <definedNames>
    <definedName name="_xlnm.Print_Titles" localSheetId="0">'{9d7b15b9-5d0e-ea11-a811-000d3a'!$1:$7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40" i="1" l="1"/>
  <c r="S38" i="1"/>
  <c r="S42" i="1"/>
  <c r="S36" i="1"/>
  <c r="S28" i="1"/>
  <c r="S27" i="1"/>
  <c r="S23" i="1"/>
  <c r="S20" i="1"/>
  <c r="S19" i="1"/>
  <c r="K46" i="1"/>
</calcChain>
</file>

<file path=xl/sharedStrings.xml><?xml version="1.0" encoding="utf-8"?>
<sst xmlns="http://schemas.openxmlformats.org/spreadsheetml/2006/main" count="70" uniqueCount="33">
  <si>
    <t>Financial Statement</t>
  </si>
  <si>
    <t>Page 1 of 2</t>
  </si>
  <si>
    <t>Year</t>
  </si>
  <si>
    <t>2021</t>
  </si>
  <si>
    <t>Branch</t>
  </si>
  <si>
    <t>York Branch</t>
  </si>
  <si>
    <t/>
  </si>
  <si>
    <t>2020</t>
  </si>
  <si>
    <t>Actual</t>
  </si>
  <si>
    <t>Assets</t>
  </si>
  <si>
    <t>Assets - Savings</t>
  </si>
  <si>
    <t>Assets - Computer &amp; Equipment</t>
  </si>
  <si>
    <t>Assets - Investments</t>
  </si>
  <si>
    <t>Assets - Other</t>
  </si>
  <si>
    <t>Liabilities</t>
  </si>
  <si>
    <t>Liabilities - Accounts Payable</t>
  </si>
  <si>
    <t>Liabilities - Future Year Fees</t>
  </si>
  <si>
    <t>Net Assets</t>
  </si>
  <si>
    <t>Reserved</t>
  </si>
  <si>
    <t>Reserved Equity - Advocacy (Branch)</t>
  </si>
  <si>
    <t>Reserved Equity - Defense of benefits (National)</t>
  </si>
  <si>
    <t>Reserved Equity - IT &amp; Equipment</t>
  </si>
  <si>
    <t>Reserved Equity - Rental Facilities</t>
  </si>
  <si>
    <t>Reserved Equity - Training/Succession Planning</t>
  </si>
  <si>
    <t>Unreserved</t>
  </si>
  <si>
    <t>Unreserved Equity</t>
  </si>
  <si>
    <t>Earnings (Loss)</t>
  </si>
  <si>
    <t>Total Equity</t>
  </si>
  <si>
    <t>Current year Equity = prior year Net Assets +/- current year Earnings (Loss)</t>
  </si>
  <si>
    <t>To be returned = net Assets- Computer and Equipment- Reserved equity- 3 year average expenses</t>
  </si>
  <si>
    <t>To be returned =$21303.42-422.71-7500-7139 =</t>
  </si>
  <si>
    <t>Outlook</t>
  </si>
  <si>
    <t>2021 Year End Balances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</si>
</sst>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09]&quot;$&quot;#,##0.00"/>
    <numFmt numFmtId="165" formatCode="[$-10409]&quot;$&quot;#,##0.00;\-&quot;$&quot;#,##0.00;&quot;0&quot;"/>
    <numFmt numFmtId="166" formatCode="[$-10409]&quot;$&quot;#,##0.00;&quot;$&quot;\-#,##0.00;&quot;0&quot;"/>
    <numFmt numFmtId="167" formatCode="&quot;$&quot;#,##0.00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b/>
      <sz val="16"/>
      <color rgb="FF000000"/>
      <name val="Tahoma"/>
    </font>
    <font>
      <b/>
      <sz val="10"/>
      <color rgb="FF000000"/>
      <name val="Tahoma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FFFFFF"/>
      <name val="Tahoma"/>
    </font>
    <font>
      <b/>
      <sz val="11"/>
      <color rgb="FF000000"/>
      <name val="Tahoma"/>
    </font>
    <font>
      <sz val="10"/>
      <color rgb="FF000000"/>
      <name val="Tahoma"/>
    </font>
    <font>
      <b/>
      <sz val="11"/>
      <color rgb="FF000000"/>
      <name val="Calibri"/>
    </font>
    <font>
      <sz val="9"/>
      <color rgb="FF000000"/>
      <name val="Arial"/>
    </font>
    <font>
      <b/>
      <sz val="11"/>
      <name val="Calibri"/>
      <family val="2"/>
    </font>
    <font>
      <b/>
      <sz val="14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1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8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horizontal="right" vertical="top" wrapText="1" readingOrder="1"/>
    </xf>
    <xf numFmtId="164" fontId="8" fillId="0" borderId="0" xfId="0" applyNumberFormat="1" applyFont="1" applyFill="1" applyBorder="1" applyAlignment="1">
      <alignment horizontal="right" vertical="top" wrapText="1" readingOrder="1"/>
    </xf>
    <xf numFmtId="165" fontId="3" fillId="0" borderId="0" xfId="0" applyNumberFormat="1" applyFont="1" applyFill="1" applyBorder="1" applyAlignment="1">
      <alignment horizontal="right" vertical="top" wrapText="1" readingOrder="1"/>
    </xf>
    <xf numFmtId="166" fontId="3" fillId="0" borderId="0" xfId="0" applyNumberFormat="1" applyFont="1" applyFill="1" applyBorder="1" applyAlignment="1">
      <alignment horizontal="right" vertical="top" wrapText="1" readingOrder="1"/>
    </xf>
    <xf numFmtId="165" fontId="3" fillId="2" borderId="0" xfId="0" applyNumberFormat="1" applyFont="1" applyFill="1" applyBorder="1" applyAlignment="1">
      <alignment horizontal="right" vertical="top" wrapText="1" readingOrder="1"/>
    </xf>
    <xf numFmtId="166" fontId="3" fillId="2" borderId="0" xfId="0" applyNumberFormat="1" applyFont="1" applyFill="1" applyBorder="1" applyAlignment="1">
      <alignment horizontal="right" vertical="top" wrapText="1" readingOrder="1"/>
    </xf>
    <xf numFmtId="167" fontId="1" fillId="0" borderId="0" xfId="0" applyNumberFormat="1" applyFont="1" applyFill="1" applyBorder="1"/>
    <xf numFmtId="164" fontId="8" fillId="0" borderId="1" xfId="0" applyNumberFormat="1" applyFont="1" applyFill="1" applyBorder="1" applyAlignment="1">
      <alignment horizontal="right" vertical="top" wrapText="1" readingOrder="1"/>
    </xf>
    <xf numFmtId="0" fontId="1" fillId="0" borderId="1" xfId="0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165" fontId="3" fillId="2" borderId="0" xfId="0" applyNumberFormat="1" applyFont="1" applyFill="1" applyBorder="1" applyAlignment="1">
      <alignment horizontal="right" vertical="top" wrapText="1" readingOrder="1"/>
    </xf>
    <xf numFmtId="0" fontId="10" fillId="0" borderId="0" xfId="0" applyNumberFormat="1" applyFont="1" applyFill="1" applyBorder="1" applyAlignment="1">
      <alignment vertical="top" wrapText="1" readingOrder="1"/>
    </xf>
    <xf numFmtId="0" fontId="9" fillId="2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 readingOrder="1"/>
    </xf>
    <xf numFmtId="165" fontId="3" fillId="0" borderId="0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164" fontId="8" fillId="0" borderId="1" xfId="0" applyNumberFormat="1" applyFont="1" applyFill="1" applyBorder="1" applyAlignment="1">
      <alignment horizontal="right" vertical="top" wrapText="1" readingOrder="1"/>
    </xf>
    <xf numFmtId="0" fontId="1" fillId="0" borderId="1" xfId="0" applyFont="1" applyFill="1" applyBorder="1"/>
    <xf numFmtId="0" fontId="8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164" fontId="8" fillId="0" borderId="0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12" fillId="0" borderId="0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0</xdr:rowOff>
    </xdr:from>
    <xdr:to>
      <xdr:col>16</xdr:col>
      <xdr:colOff>203200</xdr:colOff>
      <xdr:row>5</xdr:row>
      <xdr:rowOff>55168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m%20Nichols\Documents\Tom's%20files\FSNA\2021\Financial\Financial%20Stmt%20-%20Earnings%20Loss%20Year%20end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{3fabc1e7-40eb-e811-a977-000d3a"/>
    </sheetNames>
    <sheetDataSet>
      <sheetData sheetId="0">
        <row r="31">
          <cell r="N31">
            <v>211.31</v>
          </cell>
        </row>
        <row r="35">
          <cell r="N35">
            <v>6241.71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6"/>
  <sheetViews>
    <sheetView showGridLines="0" tabSelected="1" workbookViewId="0">
      <pane ySplit="7" topLeftCell="A8" activePane="bottomLeft" state="frozen"/>
      <selection pane="bottomLeft" activeCell="I6" sqref="I6:L6"/>
    </sheetView>
  </sheetViews>
  <sheetFormatPr defaultRowHeight="14.5"/>
  <cols>
    <col min="1" max="1" width="3.1796875" customWidth="1"/>
    <col min="2" max="2" width="1.1796875" customWidth="1"/>
    <col min="3" max="3" width="0.453125" customWidth="1"/>
    <col min="4" max="4" width="5.81640625" customWidth="1"/>
    <col min="5" max="5" width="2.26953125" customWidth="1"/>
    <col min="6" max="7" width="1" customWidth="1"/>
    <col min="8" max="8" width="0.1796875" customWidth="1"/>
    <col min="9" max="9" width="12.54296875" customWidth="1"/>
    <col min="10" max="10" width="26.453125" customWidth="1"/>
    <col min="11" max="11" width="17.1796875" customWidth="1"/>
    <col min="12" max="13" width="0.1796875" customWidth="1"/>
    <col min="14" max="14" width="1.1796875" customWidth="1"/>
    <col min="15" max="15" width="17.26953125" customWidth="1"/>
    <col min="16" max="16" width="0" hidden="1" customWidth="1"/>
    <col min="17" max="17" width="3" customWidth="1"/>
    <col min="18" max="18" width="2" customWidth="1"/>
    <col min="19" max="19" width="10.1796875" bestFit="1" customWidth="1"/>
  </cols>
  <sheetData>
    <row r="1" spans="2:19" ht="0.4" customHeight="1"/>
    <row r="2" spans="2:19" ht="24.65" customHeight="1">
      <c r="H2" s="30" t="s">
        <v>0</v>
      </c>
      <c r="I2" s="16"/>
      <c r="J2" s="16"/>
      <c r="K2" s="16"/>
      <c r="N2" s="16"/>
      <c r="O2" s="16"/>
      <c r="P2" s="16"/>
      <c r="Q2" s="16"/>
    </row>
    <row r="3" spans="2:19" ht="1.75" customHeight="1">
      <c r="N3" s="16"/>
      <c r="O3" s="16"/>
      <c r="P3" s="16"/>
      <c r="Q3" s="16"/>
    </row>
    <row r="4" spans="2:19" ht="15.65" customHeight="1">
      <c r="H4" s="31" t="s">
        <v>1</v>
      </c>
      <c r="I4" s="16"/>
      <c r="J4" s="16"/>
      <c r="K4" s="16"/>
      <c r="N4" s="16"/>
      <c r="O4" s="16"/>
      <c r="P4" s="16"/>
      <c r="Q4" s="16"/>
    </row>
    <row r="5" spans="2:19" ht="1" customHeight="1">
      <c r="N5" s="16"/>
      <c r="O5" s="16"/>
      <c r="P5" s="16"/>
      <c r="Q5" s="16"/>
    </row>
    <row r="6" spans="2:19" ht="24.65" customHeight="1">
      <c r="I6" s="32" t="s">
        <v>32</v>
      </c>
      <c r="J6" s="16"/>
      <c r="K6" s="16"/>
      <c r="L6" s="16"/>
      <c r="N6" s="16"/>
      <c r="O6" s="16"/>
      <c r="P6" s="16"/>
      <c r="Q6" s="16"/>
    </row>
    <row r="7" spans="2:19" ht="4.1500000000000004" customHeight="1"/>
    <row r="8" spans="2:19" ht="19.899999999999999" customHeight="1"/>
    <row r="9" spans="2:19">
      <c r="D9" s="28" t="s">
        <v>2</v>
      </c>
    </row>
    <row r="10" spans="2:19">
      <c r="D10" s="16"/>
      <c r="G10" s="29" t="s">
        <v>3</v>
      </c>
      <c r="H10" s="16"/>
      <c r="I10" s="16"/>
    </row>
    <row r="11" spans="2:19">
      <c r="G11" s="16"/>
      <c r="H11" s="16"/>
      <c r="I11" s="16"/>
    </row>
    <row r="12" spans="2:19" ht="2.15" customHeight="1"/>
    <row r="13" spans="2:19" ht="18" customHeight="1">
      <c r="D13" s="28" t="s">
        <v>4</v>
      </c>
      <c r="E13" s="16"/>
      <c r="G13" s="29" t="s">
        <v>5</v>
      </c>
      <c r="H13" s="16"/>
      <c r="I13" s="16"/>
      <c r="J13" s="16"/>
      <c r="K13" s="16"/>
      <c r="L13" s="16"/>
      <c r="M13" s="16"/>
      <c r="N13" s="16"/>
      <c r="O13" s="16"/>
    </row>
    <row r="14" spans="2:19" ht="9.75" customHeight="1"/>
    <row r="15" spans="2:19">
      <c r="B15" s="1" t="s">
        <v>6</v>
      </c>
      <c r="C15" s="26" t="s">
        <v>6</v>
      </c>
      <c r="D15" s="16"/>
      <c r="E15" s="16"/>
      <c r="F15" s="16"/>
      <c r="G15" s="16"/>
      <c r="H15" s="16"/>
      <c r="I15" s="16"/>
      <c r="J15" s="16"/>
      <c r="K15" s="22" t="s">
        <v>7</v>
      </c>
      <c r="L15" s="16"/>
      <c r="M15" s="16"/>
      <c r="N15" s="16"/>
      <c r="O15" s="2" t="s">
        <v>3</v>
      </c>
      <c r="S15" s="14">
        <v>2022</v>
      </c>
    </row>
    <row r="16" spans="2:19">
      <c r="B16" s="1" t="s">
        <v>6</v>
      </c>
      <c r="C16" s="26" t="s">
        <v>6</v>
      </c>
      <c r="D16" s="16"/>
      <c r="E16" s="16"/>
      <c r="F16" s="16"/>
      <c r="G16" s="16"/>
      <c r="H16" s="16"/>
      <c r="I16" s="16"/>
      <c r="J16" s="16"/>
      <c r="K16" s="22" t="s">
        <v>8</v>
      </c>
      <c r="L16" s="16"/>
      <c r="M16" s="16"/>
      <c r="N16" s="16"/>
      <c r="O16" s="2" t="s">
        <v>8</v>
      </c>
      <c r="S16" s="13" t="s">
        <v>31</v>
      </c>
    </row>
    <row r="17" spans="2:19">
      <c r="B17" s="3" t="s">
        <v>6</v>
      </c>
      <c r="C17" s="25" t="s">
        <v>6</v>
      </c>
      <c r="D17" s="16"/>
      <c r="E17" s="16"/>
      <c r="F17" s="16"/>
      <c r="G17" s="16"/>
      <c r="H17" s="16"/>
      <c r="I17" s="16"/>
      <c r="J17" s="16"/>
      <c r="K17" s="22" t="s">
        <v>6</v>
      </c>
      <c r="L17" s="16"/>
      <c r="M17" s="16"/>
      <c r="N17" s="16"/>
      <c r="O17" s="4" t="s">
        <v>6</v>
      </c>
    </row>
    <row r="18" spans="2:19">
      <c r="B18" s="25" t="s">
        <v>6</v>
      </c>
      <c r="C18" s="26" t="s">
        <v>9</v>
      </c>
      <c r="D18" s="16"/>
      <c r="E18" s="16"/>
      <c r="F18" s="16"/>
      <c r="G18" s="16"/>
      <c r="H18" s="16"/>
      <c r="I18" s="16"/>
      <c r="J18" s="16"/>
      <c r="K18" s="22" t="s">
        <v>6</v>
      </c>
      <c r="L18" s="16"/>
      <c r="M18" s="16"/>
      <c r="N18" s="16"/>
      <c r="O18" s="4" t="s">
        <v>6</v>
      </c>
    </row>
    <row r="19" spans="2:19">
      <c r="B19" s="16"/>
      <c r="C19" s="25" t="s">
        <v>10</v>
      </c>
      <c r="D19" s="16"/>
      <c r="E19" s="16"/>
      <c r="F19" s="16"/>
      <c r="G19" s="16"/>
      <c r="H19" s="16"/>
      <c r="I19" s="16"/>
      <c r="J19" s="16"/>
      <c r="K19" s="27">
        <v>15519.84</v>
      </c>
      <c r="L19" s="16"/>
      <c r="M19" s="16"/>
      <c r="N19" s="16"/>
      <c r="O19" s="5">
        <v>19387.939999999999</v>
      </c>
      <c r="S19" s="10">
        <f>O19-'[1]{3fabc1e7-40eb-e811-a977-000d3a'!$N$35</f>
        <v>13146.23</v>
      </c>
    </row>
    <row r="20" spans="2:19">
      <c r="B20" s="16"/>
      <c r="C20" s="25" t="s">
        <v>11</v>
      </c>
      <c r="D20" s="16"/>
      <c r="E20" s="16"/>
      <c r="F20" s="16"/>
      <c r="G20" s="16"/>
      <c r="H20" s="16"/>
      <c r="I20" s="16"/>
      <c r="J20" s="16"/>
      <c r="K20" s="27">
        <v>634.02</v>
      </c>
      <c r="L20" s="16"/>
      <c r="M20" s="16"/>
      <c r="N20" s="16"/>
      <c r="O20" s="5">
        <v>422.71</v>
      </c>
      <c r="S20" s="10">
        <f>O20-'[1]{3fabc1e7-40eb-e811-a977-000d3a'!$N$31</f>
        <v>211.39999999999998</v>
      </c>
    </row>
    <row r="21" spans="2:19">
      <c r="B21" s="16"/>
      <c r="C21" s="25" t="s">
        <v>12</v>
      </c>
      <c r="D21" s="16"/>
      <c r="E21" s="16"/>
      <c r="F21" s="16"/>
      <c r="G21" s="16"/>
      <c r="H21" s="16"/>
      <c r="I21" s="16"/>
      <c r="J21" s="16"/>
      <c r="K21" s="27">
        <v>0</v>
      </c>
      <c r="L21" s="16"/>
      <c r="M21" s="16"/>
      <c r="N21" s="16"/>
      <c r="O21" s="5">
        <v>0</v>
      </c>
      <c r="S21">
        <v>0</v>
      </c>
    </row>
    <row r="22" spans="2:19">
      <c r="B22" s="16"/>
      <c r="C22" s="25" t="s">
        <v>13</v>
      </c>
      <c r="D22" s="16"/>
      <c r="E22" s="16"/>
      <c r="F22" s="16"/>
      <c r="G22" s="16"/>
      <c r="H22" s="16"/>
      <c r="I22" s="16"/>
      <c r="J22" s="16"/>
      <c r="K22" s="23">
        <v>2337.13</v>
      </c>
      <c r="L22" s="24"/>
      <c r="M22" s="24"/>
      <c r="N22" s="24"/>
      <c r="O22" s="11">
        <v>2201.94</v>
      </c>
      <c r="S22" s="12">
        <v>2200</v>
      </c>
    </row>
    <row r="23" spans="2:19">
      <c r="B23" s="16"/>
      <c r="C23" s="25" t="s">
        <v>6</v>
      </c>
      <c r="D23" s="16"/>
      <c r="E23" s="16"/>
      <c r="F23" s="16"/>
      <c r="G23" s="16"/>
      <c r="H23" s="16"/>
      <c r="I23" s="16"/>
      <c r="J23" s="16"/>
      <c r="K23" s="21">
        <v>18490.990000000002</v>
      </c>
      <c r="L23" s="16"/>
      <c r="M23" s="16"/>
      <c r="N23" s="16"/>
      <c r="O23" s="7">
        <v>22012.59</v>
      </c>
      <c r="S23" s="10">
        <f>SUM(S19:S22)</f>
        <v>15557.63</v>
      </c>
    </row>
    <row r="24" spans="2:19">
      <c r="B24" s="25" t="s">
        <v>6</v>
      </c>
      <c r="C24" s="26" t="s">
        <v>14</v>
      </c>
      <c r="D24" s="16"/>
      <c r="E24" s="16"/>
      <c r="F24" s="16"/>
      <c r="G24" s="16"/>
      <c r="H24" s="16"/>
      <c r="I24" s="16"/>
      <c r="J24" s="16"/>
      <c r="K24" s="22" t="s">
        <v>6</v>
      </c>
      <c r="L24" s="16"/>
      <c r="M24" s="16"/>
      <c r="N24" s="16"/>
      <c r="O24" s="4" t="s">
        <v>6</v>
      </c>
    </row>
    <row r="25" spans="2:19">
      <c r="B25" s="16"/>
      <c r="C25" s="25" t="s">
        <v>15</v>
      </c>
      <c r="D25" s="16"/>
      <c r="E25" s="16"/>
      <c r="F25" s="16"/>
      <c r="G25" s="16"/>
      <c r="H25" s="16"/>
      <c r="I25" s="16"/>
      <c r="J25" s="16"/>
      <c r="K25" s="27">
        <v>0</v>
      </c>
      <c r="L25" s="16"/>
      <c r="M25" s="16"/>
      <c r="N25" s="16"/>
      <c r="O25" s="5">
        <v>0</v>
      </c>
      <c r="S25">
        <v>0</v>
      </c>
    </row>
    <row r="26" spans="2:19">
      <c r="B26" s="16"/>
      <c r="C26" s="25" t="s">
        <v>16</v>
      </c>
      <c r="D26" s="16"/>
      <c r="E26" s="16"/>
      <c r="F26" s="16"/>
      <c r="G26" s="16"/>
      <c r="H26" s="16"/>
      <c r="I26" s="16"/>
      <c r="J26" s="16"/>
      <c r="K26" s="23">
        <v>806.74</v>
      </c>
      <c r="L26" s="24"/>
      <c r="M26" s="24"/>
      <c r="N26" s="24"/>
      <c r="O26" s="11">
        <v>709.17</v>
      </c>
      <c r="S26" s="12">
        <v>800</v>
      </c>
    </row>
    <row r="27" spans="2:19">
      <c r="B27" s="16"/>
      <c r="C27" s="25" t="s">
        <v>6</v>
      </c>
      <c r="D27" s="16"/>
      <c r="E27" s="16"/>
      <c r="F27" s="16"/>
      <c r="G27" s="16"/>
      <c r="H27" s="16"/>
      <c r="I27" s="16"/>
      <c r="J27" s="16"/>
      <c r="K27" s="21">
        <v>806.74</v>
      </c>
      <c r="L27" s="16"/>
      <c r="M27" s="16"/>
      <c r="N27" s="16"/>
      <c r="O27" s="7">
        <v>709.17</v>
      </c>
      <c r="S27">
        <f>SUM(S25:S26)</f>
        <v>800</v>
      </c>
    </row>
    <row r="28" spans="2:19">
      <c r="B28" s="3" t="s">
        <v>6</v>
      </c>
      <c r="C28" s="15" t="s">
        <v>17</v>
      </c>
      <c r="D28" s="16"/>
      <c r="E28" s="16"/>
      <c r="F28" s="16"/>
      <c r="G28" s="16"/>
      <c r="H28" s="16"/>
      <c r="I28" s="16"/>
      <c r="J28" s="16"/>
      <c r="K28" s="17">
        <v>17684.25</v>
      </c>
      <c r="L28" s="16"/>
      <c r="M28" s="16"/>
      <c r="N28" s="16"/>
      <c r="O28" s="9">
        <v>21303.42</v>
      </c>
      <c r="S28" s="10">
        <f>S23-S27</f>
        <v>14757.63</v>
      </c>
    </row>
    <row r="29" spans="2:19">
      <c r="B29" s="3" t="s">
        <v>6</v>
      </c>
      <c r="C29" s="25" t="s">
        <v>6</v>
      </c>
      <c r="D29" s="16"/>
      <c r="E29" s="16"/>
      <c r="F29" s="16"/>
      <c r="G29" s="16"/>
      <c r="H29" s="16"/>
      <c r="I29" s="16"/>
      <c r="J29" s="16"/>
      <c r="K29" s="22" t="s">
        <v>6</v>
      </c>
      <c r="L29" s="16"/>
      <c r="M29" s="16"/>
      <c r="N29" s="16"/>
      <c r="O29" s="4" t="s">
        <v>6</v>
      </c>
    </row>
    <row r="30" spans="2:19">
      <c r="B30" s="25" t="s">
        <v>6</v>
      </c>
      <c r="C30" s="26" t="s">
        <v>18</v>
      </c>
      <c r="D30" s="16"/>
      <c r="E30" s="16"/>
      <c r="F30" s="16"/>
      <c r="G30" s="16"/>
      <c r="H30" s="16"/>
      <c r="I30" s="16"/>
      <c r="J30" s="16"/>
      <c r="K30" s="22" t="s">
        <v>6</v>
      </c>
      <c r="L30" s="16"/>
      <c r="M30" s="16"/>
      <c r="N30" s="16"/>
      <c r="O30" s="4" t="s">
        <v>6</v>
      </c>
    </row>
    <row r="31" spans="2:19">
      <c r="B31" s="16"/>
      <c r="C31" s="25" t="s">
        <v>19</v>
      </c>
      <c r="D31" s="16"/>
      <c r="E31" s="16"/>
      <c r="F31" s="16"/>
      <c r="G31" s="16"/>
      <c r="H31" s="16"/>
      <c r="I31" s="16"/>
      <c r="J31" s="16"/>
      <c r="K31" s="27">
        <v>2000</v>
      </c>
      <c r="L31" s="16"/>
      <c r="M31" s="16"/>
      <c r="N31" s="16"/>
      <c r="O31" s="5">
        <v>2000</v>
      </c>
      <c r="S31">
        <v>2000</v>
      </c>
    </row>
    <row r="32" spans="2:19">
      <c r="B32" s="16"/>
      <c r="C32" s="25" t="s">
        <v>20</v>
      </c>
      <c r="D32" s="16"/>
      <c r="E32" s="16"/>
      <c r="F32" s="16"/>
      <c r="G32" s="16"/>
      <c r="H32" s="16"/>
      <c r="I32" s="16"/>
      <c r="J32" s="16"/>
      <c r="K32" s="27">
        <v>0</v>
      </c>
      <c r="L32" s="16"/>
      <c r="M32" s="16"/>
      <c r="N32" s="16"/>
      <c r="O32" s="5">
        <v>0</v>
      </c>
    </row>
    <row r="33" spans="2:19">
      <c r="B33" s="16"/>
      <c r="C33" s="25" t="s">
        <v>21</v>
      </c>
      <c r="D33" s="16"/>
      <c r="E33" s="16"/>
      <c r="F33" s="16"/>
      <c r="G33" s="16"/>
      <c r="H33" s="16"/>
      <c r="I33" s="16"/>
      <c r="J33" s="16"/>
      <c r="K33" s="27">
        <v>3000</v>
      </c>
      <c r="L33" s="16"/>
      <c r="M33" s="16"/>
      <c r="N33" s="16"/>
      <c r="O33" s="5">
        <v>3000</v>
      </c>
      <c r="S33">
        <v>3000</v>
      </c>
    </row>
    <row r="34" spans="2:19">
      <c r="B34" s="16"/>
      <c r="C34" s="25" t="s">
        <v>22</v>
      </c>
      <c r="D34" s="16"/>
      <c r="E34" s="16"/>
      <c r="F34" s="16"/>
      <c r="G34" s="16"/>
      <c r="H34" s="16"/>
      <c r="I34" s="16"/>
      <c r="J34" s="16"/>
      <c r="K34" s="27">
        <v>0</v>
      </c>
      <c r="L34" s="16"/>
      <c r="M34" s="16"/>
      <c r="N34" s="16"/>
      <c r="O34" s="5">
        <v>0</v>
      </c>
    </row>
    <row r="35" spans="2:19">
      <c r="B35" s="16"/>
      <c r="C35" s="25" t="s">
        <v>23</v>
      </c>
      <c r="D35" s="16"/>
      <c r="E35" s="16"/>
      <c r="F35" s="16"/>
      <c r="G35" s="16"/>
      <c r="H35" s="16"/>
      <c r="I35" s="16"/>
      <c r="J35" s="16"/>
      <c r="K35" s="23">
        <v>2500</v>
      </c>
      <c r="L35" s="24"/>
      <c r="M35" s="24"/>
      <c r="N35" s="24"/>
      <c r="O35" s="11">
        <v>2500</v>
      </c>
      <c r="S35" s="12">
        <v>2500</v>
      </c>
    </row>
    <row r="36" spans="2:19">
      <c r="B36" s="16"/>
      <c r="C36" s="25" t="s">
        <v>6</v>
      </c>
      <c r="D36" s="16"/>
      <c r="E36" s="16"/>
      <c r="F36" s="16"/>
      <c r="G36" s="16"/>
      <c r="H36" s="16"/>
      <c r="I36" s="16"/>
      <c r="J36" s="16"/>
      <c r="K36" s="21">
        <v>7500</v>
      </c>
      <c r="L36" s="16"/>
      <c r="M36" s="16"/>
      <c r="N36" s="16"/>
      <c r="O36" s="7">
        <v>7500</v>
      </c>
      <c r="S36">
        <f>SUM(S31:S35)</f>
        <v>7500</v>
      </c>
    </row>
    <row r="37" spans="2:19">
      <c r="B37" s="25" t="s">
        <v>6</v>
      </c>
      <c r="C37" s="26" t="s">
        <v>24</v>
      </c>
      <c r="D37" s="16"/>
      <c r="E37" s="16"/>
      <c r="F37" s="16"/>
      <c r="G37" s="16"/>
      <c r="H37" s="16"/>
      <c r="I37" s="16"/>
      <c r="J37" s="16"/>
      <c r="K37" s="22" t="s">
        <v>6</v>
      </c>
      <c r="L37" s="16"/>
      <c r="M37" s="16"/>
      <c r="N37" s="16"/>
      <c r="O37" s="4" t="s">
        <v>6</v>
      </c>
    </row>
    <row r="38" spans="2:19">
      <c r="B38" s="16"/>
      <c r="C38" s="25" t="s">
        <v>25</v>
      </c>
      <c r="D38" s="16"/>
      <c r="E38" s="16"/>
      <c r="F38" s="16"/>
      <c r="G38" s="16"/>
      <c r="H38" s="16"/>
      <c r="I38" s="16"/>
      <c r="J38" s="16"/>
      <c r="K38" s="27">
        <v>4241.34</v>
      </c>
      <c r="L38" s="16"/>
      <c r="M38" s="16"/>
      <c r="N38" s="16"/>
      <c r="O38" s="5">
        <v>10184.25</v>
      </c>
      <c r="S38" s="10">
        <f>S28-S36</f>
        <v>7257.6299999999992</v>
      </c>
    </row>
    <row r="39" spans="2:19">
      <c r="B39" s="3" t="s">
        <v>6</v>
      </c>
      <c r="C39" s="19" t="s">
        <v>26</v>
      </c>
      <c r="D39" s="16"/>
      <c r="E39" s="16"/>
      <c r="F39" s="16"/>
      <c r="G39" s="16"/>
      <c r="H39" s="16"/>
      <c r="I39" s="16"/>
      <c r="J39" s="16"/>
      <c r="K39" s="17">
        <v>5942.91</v>
      </c>
      <c r="L39" s="16"/>
      <c r="M39" s="16"/>
      <c r="N39" s="16"/>
      <c r="O39" s="9">
        <v>3619.17</v>
      </c>
      <c r="S39">
        <v>-5123.0200000000004</v>
      </c>
    </row>
    <row r="40" spans="2:19">
      <c r="B40" s="3" t="s">
        <v>6</v>
      </c>
      <c r="C40" s="20" t="s">
        <v>6</v>
      </c>
      <c r="D40" s="16"/>
      <c r="E40" s="16"/>
      <c r="F40" s="16"/>
      <c r="G40" s="16"/>
      <c r="H40" s="16"/>
      <c r="I40" s="16"/>
      <c r="J40" s="16"/>
      <c r="K40" s="21">
        <v>10184.25</v>
      </c>
      <c r="L40" s="16"/>
      <c r="M40" s="16"/>
      <c r="N40" s="16"/>
      <c r="O40" s="6">
        <v>13803.42</v>
      </c>
      <c r="S40" s="10">
        <f>S28-S36</f>
        <v>7257.6299999999992</v>
      </c>
    </row>
    <row r="41" spans="2:19">
      <c r="B41" s="3" t="s">
        <v>6</v>
      </c>
      <c r="C41" s="20" t="s">
        <v>6</v>
      </c>
      <c r="D41" s="16"/>
      <c r="E41" s="16"/>
      <c r="F41" s="16"/>
      <c r="G41" s="16"/>
      <c r="H41" s="16"/>
      <c r="I41" s="16"/>
      <c r="J41" s="16"/>
      <c r="K41" s="22" t="s">
        <v>6</v>
      </c>
      <c r="L41" s="16"/>
      <c r="M41" s="16"/>
      <c r="N41" s="16"/>
      <c r="O41" s="2" t="s">
        <v>6</v>
      </c>
    </row>
    <row r="42" spans="2:19">
      <c r="B42" s="3" t="s">
        <v>6</v>
      </c>
      <c r="C42" s="15" t="s">
        <v>27</v>
      </c>
      <c r="D42" s="16"/>
      <c r="E42" s="16"/>
      <c r="F42" s="16"/>
      <c r="G42" s="16"/>
      <c r="H42" s="16"/>
      <c r="I42" s="16"/>
      <c r="J42" s="16"/>
      <c r="K42" s="17">
        <v>17684.25</v>
      </c>
      <c r="L42" s="16"/>
      <c r="M42" s="16"/>
      <c r="N42" s="16"/>
      <c r="O42" s="8">
        <v>21303.42</v>
      </c>
      <c r="S42" s="10">
        <f>S28</f>
        <v>14757.63</v>
      </c>
    </row>
    <row r="43" spans="2:19" ht="5.9" customHeight="1"/>
    <row r="44" spans="2:19" ht="17.149999999999999" customHeight="1">
      <c r="C44" s="18" t="s">
        <v>28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2:19">
      <c r="D45" t="s">
        <v>29</v>
      </c>
    </row>
    <row r="46" spans="2:19">
      <c r="D46" t="s">
        <v>30</v>
      </c>
      <c r="K46">
        <f>21303.42-422.71-7500-7139</f>
        <v>6241.7099999999991</v>
      </c>
    </row>
  </sheetData>
  <mergeCells count="69">
    <mergeCell ref="H2:K2"/>
    <mergeCell ref="N2:Q6"/>
    <mergeCell ref="H4:K4"/>
    <mergeCell ref="I6:L6"/>
    <mergeCell ref="D9:D10"/>
    <mergeCell ref="G10:I11"/>
    <mergeCell ref="D13:E13"/>
    <mergeCell ref="G13:O13"/>
    <mergeCell ref="C15:J15"/>
    <mergeCell ref="K15:N15"/>
    <mergeCell ref="C16:J16"/>
    <mergeCell ref="K16:N16"/>
    <mergeCell ref="C17:J17"/>
    <mergeCell ref="K17:N17"/>
    <mergeCell ref="B18:B23"/>
    <mergeCell ref="C18:J18"/>
    <mergeCell ref="K18:N18"/>
    <mergeCell ref="C19:J19"/>
    <mergeCell ref="K19:N19"/>
    <mergeCell ref="C20:J20"/>
    <mergeCell ref="K20:N20"/>
    <mergeCell ref="C21:J21"/>
    <mergeCell ref="K21:N21"/>
    <mergeCell ref="C22:J22"/>
    <mergeCell ref="K22:N22"/>
    <mergeCell ref="C23:J23"/>
    <mergeCell ref="K23:N23"/>
    <mergeCell ref="B24:B27"/>
    <mergeCell ref="C24:J24"/>
    <mergeCell ref="K24:N24"/>
    <mergeCell ref="C25:J25"/>
    <mergeCell ref="K25:N25"/>
    <mergeCell ref="C26:J26"/>
    <mergeCell ref="K26:N26"/>
    <mergeCell ref="C27:J27"/>
    <mergeCell ref="K27:N27"/>
    <mergeCell ref="C28:J28"/>
    <mergeCell ref="K28:N28"/>
    <mergeCell ref="C29:J29"/>
    <mergeCell ref="K29:N29"/>
    <mergeCell ref="B30:B36"/>
    <mergeCell ref="C30:J30"/>
    <mergeCell ref="K30:N30"/>
    <mergeCell ref="C31:J31"/>
    <mergeCell ref="K31:N31"/>
    <mergeCell ref="C32:J32"/>
    <mergeCell ref="K32:N32"/>
    <mergeCell ref="C33:J33"/>
    <mergeCell ref="K33:N33"/>
    <mergeCell ref="C34:J34"/>
    <mergeCell ref="K34:N34"/>
    <mergeCell ref="C35:J35"/>
    <mergeCell ref="K35:N35"/>
    <mergeCell ref="C36:J36"/>
    <mergeCell ref="K36:N36"/>
    <mergeCell ref="B37:B38"/>
    <mergeCell ref="C37:J37"/>
    <mergeCell ref="K37:N37"/>
    <mergeCell ref="C38:J38"/>
    <mergeCell ref="K38:N38"/>
    <mergeCell ref="C42:J42"/>
    <mergeCell ref="K42:N42"/>
    <mergeCell ref="C44:O44"/>
    <mergeCell ref="C39:J39"/>
    <mergeCell ref="K39:N39"/>
    <mergeCell ref="C40:J40"/>
    <mergeCell ref="K40:N40"/>
    <mergeCell ref="C41:J41"/>
    <mergeCell ref="K41:N41"/>
  </mergeCells>
  <pageMargins left="0.39370078740157499" right="0.39370078740157499" top="0.39370078740157499" bottom="0.70492125984251996" header="0.39370078740157499" footer="0.39370078740157499"/>
  <pageSetup orientation="portrait" horizontalDpi="300" verticalDpi="300" r:id="rId1"/>
  <headerFooter alignWithMargins="0">
    <oddFooter>&amp;L&amp;"Arial,Regular"&amp;8 1/26/2022 7:49:14 PM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{9d7b15b9-5d0e-ea11-a811-000d3a</vt:lpstr>
      <vt:lpstr>'{9d7b15b9-5d0e-ea11-a811-000d3a'!Print_Titles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Nichols</dc:creator>
  <cp:lastModifiedBy>User</cp:lastModifiedBy>
  <dcterms:created xsi:type="dcterms:W3CDTF">2022-01-26T19:57:07Z</dcterms:created>
  <dcterms:modified xsi:type="dcterms:W3CDTF">2022-04-05T21:54:34Z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